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awh/Dropbox (NorthPointMinistries)/__Carla Files Organized 2019/OHS/OHS Website Registration Page/2021 OHS Website Revisions/"/>
    </mc:Choice>
  </mc:AlternateContent>
  <xr:revisionPtr revIDLastSave="0" documentId="13_ncr:1_{CBAFD769-5FF8-5D4A-A259-7E2B1AED703B}" xr6:coauthVersionLast="47" xr6:coauthVersionMax="47" xr10:uidLastSave="{00000000-0000-0000-0000-000000000000}"/>
  <bookViews>
    <workbookView xWindow="780" yWindow="960" windowWidth="27640" windowHeight="16540" xr2:uid="{EB73059A-7EDC-9F48-AD7C-33B367F840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32" i="1" s="1"/>
  <c r="B12" i="1"/>
  <c r="B11" i="1"/>
  <c r="B10" i="1"/>
  <c r="B9" i="1"/>
  <c r="C8" i="1" s="1"/>
  <c r="C21" i="1" l="1"/>
  <c r="C34" i="1" s="1"/>
</calcChain>
</file>

<file path=xl/sharedStrings.xml><?xml version="1.0" encoding="utf-8"?>
<sst xmlns="http://schemas.openxmlformats.org/spreadsheetml/2006/main" count="30" uniqueCount="30">
  <si>
    <t xml:space="preserve"> Light In The Darkness</t>
  </si>
  <si>
    <t>DVDs @ .50/DVD</t>
  </si>
  <si>
    <t>DVD sleeves @ .15/DVD sleeve</t>
  </si>
  <si>
    <t xml:space="preserve">Padded mailing envelopes @ $1/envelope </t>
  </si>
  <si>
    <t>Postage for mailings @ average of $4.17/package</t>
  </si>
  <si>
    <t>Two DVD camcorders with tripods</t>
  </si>
  <si>
    <t>10 Board games @ average cost of $15/game</t>
  </si>
  <si>
    <t>50 children’s books @ $6/book</t>
  </si>
  <si>
    <t>GRAND TOTAL</t>
  </si>
  <si>
    <t>Program Materials</t>
  </si>
  <si>
    <t>SUV (based on 2022 model pricing)</t>
  </si>
  <si>
    <t>Honda CRV, Jeep Patriot, Hyundai Tucson or Kia Sorrento</t>
  </si>
  <si>
    <t>20 cases of Children’s Bibles	@ $52.56/case of 24 + shipping</t>
  </si>
  <si>
    <t xml:space="preserve">Personnel Costs </t>
  </si>
  <si>
    <t>Program Director Audrey Moomer &amp; Chaplain Emma Stantman</t>
  </si>
  <si>
    <t>Total for Children’s Visitation Center</t>
  </si>
  <si>
    <t>Total for Tiny Tot Readers</t>
  </si>
  <si>
    <t>Visitation Center furnishing and equipment for Center</t>
  </si>
  <si>
    <t>Board Games</t>
  </si>
  <si>
    <t>Children's Books</t>
  </si>
  <si>
    <t>Includeds furniture, rugs, toys, &amp; arts &amp; craft supplies from IKEA, including 8% tax</t>
  </si>
  <si>
    <t>2021 OHS Grant Budget</t>
  </si>
  <si>
    <t xml:space="preserve">Tiny Tot Readers </t>
  </si>
  <si>
    <t>One Hundred Shares Children’s Visitation Center</t>
  </si>
  <si>
    <t>Coordinator will provide consistency, accountability, record keeping, and train future volunteers. The coordinator and chaplain will serve as direct liaison between Light In The Dark Ministries and Metro Women’s TC.</t>
  </si>
  <si>
    <t>560 DVD recordings + shipping annually &amp; 560 new children’s books @ $8/book</t>
  </si>
  <si>
    <t>Free on the Inside Bibles for TC residents (22 cases @ $84 + shipping)</t>
  </si>
  <si>
    <t>Weekly Food - 12 months @ $240/month</t>
  </si>
  <si>
    <t>Juice boxes, water, healthy snacks &amp; fresh fruit weekly</t>
  </si>
  <si>
    <r>
      <t>Recording Equipment</t>
    </r>
    <r>
      <rPr>
        <sz val="11"/>
        <color theme="8" tint="-0.49998474074526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</si>
</sst>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8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0070C0"/>
      <name val="Arial"/>
      <family val="2"/>
    </font>
    <font>
      <sz val="12"/>
      <color rgb="FF0070C0"/>
      <name val="Calibri"/>
      <family val="2"/>
      <scheme val="minor"/>
    </font>
    <font>
      <b/>
      <sz val="11"/>
      <color theme="8" tint="-0.499984740745262"/>
      <name val="Arial"/>
      <family val="2"/>
    </font>
    <font>
      <sz val="12"/>
      <color theme="8" tint="-0.499984740745262"/>
      <name val="Calibri"/>
      <family val="2"/>
      <scheme val="minor"/>
    </font>
    <font>
      <sz val="11"/>
      <color theme="8" tint="-0.499984740745262"/>
      <name val="Arial"/>
      <family val="2"/>
    </font>
    <font>
      <b/>
      <sz val="12"/>
      <color theme="8" tint="-0.499984740745262"/>
      <name val="Calibri"/>
      <family val="2"/>
      <scheme val="minor"/>
    </font>
    <font>
      <b/>
      <sz val="18"/>
      <color theme="8" tint="-0.499984740745262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4" tint="0.59996337778862885"/>
      </top>
      <bottom style="double">
        <color theme="4" tint="0.599963377788628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6" fontId="4" fillId="0" borderId="0" xfId="0" applyNumberFormat="1" applyFont="1" applyAlignment="1">
      <alignment vertical="center"/>
    </xf>
    <xf numFmtId="6" fontId="3" fillId="0" borderId="0" xfId="0" applyNumberFormat="1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1" xfId="0" applyFont="1" applyBorder="1" applyAlignment="1">
      <alignment vertical="center"/>
    </xf>
    <xf numFmtId="0" fontId="12" fillId="0" borderId="1" xfId="0" applyFont="1" applyBorder="1"/>
    <xf numFmtId="164" fontId="11" fillId="0" borderId="1" xfId="1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 indent="1"/>
    </xf>
    <xf numFmtId="164" fontId="11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 indent="1"/>
    </xf>
    <xf numFmtId="164" fontId="13" fillId="0" borderId="1" xfId="1" applyNumberFormat="1" applyFont="1" applyBorder="1" applyAlignment="1">
      <alignment vertical="center"/>
    </xf>
    <xf numFmtId="164" fontId="12" fillId="0" borderId="1" xfId="1" applyNumberFormat="1" applyFont="1" applyBorder="1"/>
    <xf numFmtId="0" fontId="14" fillId="0" borderId="1" xfId="0" applyFont="1" applyBorder="1"/>
    <xf numFmtId="6" fontId="11" fillId="0" borderId="1" xfId="0" applyNumberFormat="1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8" fillId="2" borderId="1" xfId="0" applyFont="1" applyFill="1" applyBorder="1"/>
    <xf numFmtId="164" fontId="7" fillId="2" borderId="1" xfId="1" applyNumberFormat="1" applyFont="1" applyFill="1" applyBorder="1"/>
    <xf numFmtId="0" fontId="16" fillId="2" borderId="2" xfId="0" applyFont="1" applyFill="1" applyBorder="1" applyAlignment="1">
      <alignment horizontal="justify" vertical="center"/>
    </xf>
    <xf numFmtId="0" fontId="8" fillId="2" borderId="2" xfId="0" applyFont="1" applyFill="1" applyBorder="1"/>
    <xf numFmtId="165" fontId="7" fillId="2" borderId="2" xfId="2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7544-4964-7944-B385-D6E87B4FDE98}">
  <dimension ref="A1:I36"/>
  <sheetViews>
    <sheetView tabSelected="1" workbookViewId="0">
      <selection activeCell="H22" sqref="H22"/>
    </sheetView>
  </sheetViews>
  <sheetFormatPr baseColWidth="10" defaultRowHeight="16" x14ac:dyDescent="0.2"/>
  <cols>
    <col min="1" max="1" width="69.83203125" customWidth="1"/>
    <col min="2" max="3" width="10" customWidth="1"/>
  </cols>
  <sheetData>
    <row r="1" spans="1:6" ht="23" x14ac:dyDescent="0.2">
      <c r="A1" s="19" t="s">
        <v>0</v>
      </c>
      <c r="B1" s="19"/>
      <c r="C1" s="19"/>
    </row>
    <row r="2" spans="1:6" ht="23" x14ac:dyDescent="0.2">
      <c r="A2" s="19" t="s">
        <v>21</v>
      </c>
      <c r="B2" s="19"/>
      <c r="C2" s="19"/>
    </row>
    <row r="3" spans="1:6" ht="23" x14ac:dyDescent="0.2">
      <c r="A3" s="6"/>
      <c r="B3" s="6"/>
      <c r="C3" s="6"/>
    </row>
    <row r="4" spans="1:6" x14ac:dyDescent="0.2">
      <c r="A4" s="1"/>
    </row>
    <row r="5" spans="1:6" ht="18" x14ac:dyDescent="0.2">
      <c r="A5" s="20" t="s">
        <v>22</v>
      </c>
      <c r="B5" s="20"/>
      <c r="C5" s="20"/>
    </row>
    <row r="6" spans="1:6" x14ac:dyDescent="0.2">
      <c r="A6" s="9" t="s">
        <v>10</v>
      </c>
      <c r="B6" s="10"/>
      <c r="C6" s="11">
        <v>43320</v>
      </c>
    </row>
    <row r="7" spans="1:6" x14ac:dyDescent="0.2">
      <c r="A7" s="12" t="s">
        <v>11</v>
      </c>
      <c r="B7" s="10"/>
      <c r="C7" s="10"/>
    </row>
    <row r="8" spans="1:6" x14ac:dyDescent="0.2">
      <c r="A8" s="9" t="s">
        <v>9</v>
      </c>
      <c r="B8" s="10"/>
      <c r="C8" s="13">
        <f>SUM(B9:B15)</f>
        <v>10534</v>
      </c>
    </row>
    <row r="9" spans="1:6" ht="16" customHeight="1" x14ac:dyDescent="0.2">
      <c r="A9" s="14" t="s">
        <v>25</v>
      </c>
      <c r="B9" s="15">
        <f>560*8</f>
        <v>4480</v>
      </c>
      <c r="C9" s="15"/>
    </row>
    <row r="10" spans="1:6" x14ac:dyDescent="0.2">
      <c r="A10" s="14" t="s">
        <v>1</v>
      </c>
      <c r="B10" s="16">
        <f>560*0.5</f>
        <v>280</v>
      </c>
      <c r="C10" s="16"/>
    </row>
    <row r="11" spans="1:6" x14ac:dyDescent="0.2">
      <c r="A11" s="14" t="s">
        <v>2</v>
      </c>
      <c r="B11" s="16">
        <f>560*0.15</f>
        <v>84</v>
      </c>
      <c r="C11" s="16"/>
    </row>
    <row r="12" spans="1:6" x14ac:dyDescent="0.2">
      <c r="A12" s="14" t="s">
        <v>3</v>
      </c>
      <c r="B12" s="16">
        <f>560*1</f>
        <v>560</v>
      </c>
      <c r="C12" s="16"/>
      <c r="F12" s="4"/>
    </row>
    <row r="13" spans="1:6" x14ac:dyDescent="0.2">
      <c r="A13" s="14" t="s">
        <v>4</v>
      </c>
      <c r="B13" s="16">
        <v>1850</v>
      </c>
      <c r="C13" s="16"/>
    </row>
    <row r="14" spans="1:6" x14ac:dyDescent="0.2">
      <c r="A14" s="14" t="s">
        <v>12</v>
      </c>
      <c r="B14" s="16">
        <v>1150</v>
      </c>
      <c r="C14" s="16"/>
      <c r="D14" s="4"/>
    </row>
    <row r="15" spans="1:6" x14ac:dyDescent="0.2">
      <c r="A15" s="14" t="s">
        <v>26</v>
      </c>
      <c r="B15" s="15">
        <v>2130</v>
      </c>
      <c r="C15" s="16"/>
      <c r="D15" s="4"/>
    </row>
    <row r="16" spans="1:6" x14ac:dyDescent="0.2">
      <c r="A16" s="9" t="s">
        <v>29</v>
      </c>
      <c r="B16" s="10"/>
      <c r="C16" s="11">
        <v>1750</v>
      </c>
    </row>
    <row r="17" spans="1:3" x14ac:dyDescent="0.2">
      <c r="A17" s="12" t="s">
        <v>5</v>
      </c>
      <c r="B17" s="10"/>
      <c r="C17" s="16"/>
    </row>
    <row r="18" spans="1:3" x14ac:dyDescent="0.2">
      <c r="A18" s="9" t="s">
        <v>13</v>
      </c>
      <c r="B18" s="10"/>
      <c r="C18" s="11">
        <v>10000</v>
      </c>
    </row>
    <row r="19" spans="1:3" x14ac:dyDescent="0.2">
      <c r="A19" s="12" t="s">
        <v>14</v>
      </c>
      <c r="B19" s="10"/>
      <c r="C19" s="10"/>
    </row>
    <row r="20" spans="1:3" ht="45" x14ac:dyDescent="0.2">
      <c r="A20" s="14" t="s">
        <v>24</v>
      </c>
      <c r="B20" s="10"/>
      <c r="C20" s="10"/>
    </row>
    <row r="21" spans="1:3" x14ac:dyDescent="0.2">
      <c r="A21" s="21" t="s">
        <v>16</v>
      </c>
      <c r="B21" s="22"/>
      <c r="C21" s="23">
        <f>SUM(C6:C18)</f>
        <v>65604</v>
      </c>
    </row>
    <row r="22" spans="1:3" x14ac:dyDescent="0.2">
      <c r="A22" s="3"/>
    </row>
    <row r="23" spans="1:3" ht="18" x14ac:dyDescent="0.2">
      <c r="A23" s="20" t="s">
        <v>23</v>
      </c>
      <c r="B23" s="20"/>
      <c r="C23" s="20"/>
    </row>
    <row r="24" spans="1:3" x14ac:dyDescent="0.2">
      <c r="A24" s="9" t="s">
        <v>17</v>
      </c>
      <c r="B24" s="10"/>
      <c r="C24" s="18">
        <v>6708</v>
      </c>
    </row>
    <row r="25" spans="1:3" x14ac:dyDescent="0.2">
      <c r="A25" s="12" t="s">
        <v>20</v>
      </c>
      <c r="B25" s="10"/>
      <c r="C25" s="10"/>
    </row>
    <row r="26" spans="1:3" x14ac:dyDescent="0.2">
      <c r="A26" s="17" t="s">
        <v>18</v>
      </c>
      <c r="B26" s="10"/>
      <c r="C26" s="18">
        <v>150</v>
      </c>
    </row>
    <row r="27" spans="1:3" x14ac:dyDescent="0.2">
      <c r="A27" s="12" t="s">
        <v>6</v>
      </c>
      <c r="B27" s="10"/>
      <c r="C27" s="18"/>
    </row>
    <row r="28" spans="1:3" x14ac:dyDescent="0.2">
      <c r="A28" s="17" t="s">
        <v>19</v>
      </c>
      <c r="B28" s="10"/>
      <c r="C28" s="18">
        <f>50*6</f>
        <v>300</v>
      </c>
    </row>
    <row r="29" spans="1:3" x14ac:dyDescent="0.2">
      <c r="A29" s="12" t="s">
        <v>7</v>
      </c>
      <c r="B29" s="10"/>
      <c r="C29" s="18"/>
    </row>
    <row r="30" spans="1:3" x14ac:dyDescent="0.2">
      <c r="A30" s="9" t="s">
        <v>27</v>
      </c>
      <c r="B30" s="10"/>
      <c r="C30" s="18">
        <v>2238</v>
      </c>
    </row>
    <row r="31" spans="1:3" x14ac:dyDescent="0.2">
      <c r="A31" s="12" t="s">
        <v>28</v>
      </c>
      <c r="B31" s="10"/>
      <c r="C31" s="10"/>
    </row>
    <row r="32" spans="1:3" x14ac:dyDescent="0.2">
      <c r="A32" s="21" t="s">
        <v>15</v>
      </c>
      <c r="B32" s="22"/>
      <c r="C32" s="23">
        <f>SUM(C24:C31)</f>
        <v>9396</v>
      </c>
    </row>
    <row r="33" spans="1:9" x14ac:dyDescent="0.2">
      <c r="A33" s="7"/>
      <c r="B33" s="8"/>
      <c r="C33" s="8"/>
    </row>
    <row r="34" spans="1:9" ht="17" thickBot="1" x14ac:dyDescent="0.25">
      <c r="A34" s="24" t="s">
        <v>8</v>
      </c>
      <c r="B34" s="25"/>
      <c r="C34" s="26">
        <f>SUM(C21,C32)</f>
        <v>75000</v>
      </c>
      <c r="I34" s="5"/>
    </row>
    <row r="35" spans="1:9" ht="17" thickTop="1" x14ac:dyDescent="0.2"/>
    <row r="36" spans="1:9" x14ac:dyDescent="0.2">
      <c r="A36" s="2"/>
    </row>
  </sheetData>
  <mergeCells count="4">
    <mergeCell ref="A1:C1"/>
    <mergeCell ref="A2:C2"/>
    <mergeCell ref="A23:C23"/>
    <mergeCell ref="A5:C5"/>
  </mergeCells>
  <pageMargins left="0.5" right="0.5" top="1" bottom="1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2021-07-21T22:22:42Z</dcterms:created>
  <dcterms:modified xsi:type="dcterms:W3CDTF">2021-09-03T16:41:42Z</dcterms:modified>
</cp:coreProperties>
</file>